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31e4a031d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3-week cash flow" sheetId="1" r:id="R1c843191394a40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#,##0;(#,##0);&quot;–&quot;"/>
    <x:numFmt numFmtId="202" formatCode="  @"/>
    <x:numFmt numFmtId="203" formatCode="&quot;Week of &quot;d-mmm"/>
    <x:numFmt numFmtId="204" formatCode="&quot;$&quot;#,##0;(&quot;$&quot;#,##0);&quot;–&quot;"/>
  </x:numFmts>
  <x:fonts count="8">
    <x:font>
      <x:sz val="11"/>
      <x:name val="Carlito"/>
    </x:font>
    <x:font>
      <x:sz val="10"/>
      <x:color rgb="FF173F50"/>
      <x:name val="Arial"/>
    </x:font>
    <x:font>
      <x:b/>
      <x:sz val="16"/>
      <x:color rgb="FF173F50"/>
      <x:name val="Arial"/>
    </x:font>
    <x:font>
      <x:sz val="10"/>
      <x:color rgb="FF0000FF"/>
      <x:name val="Arial"/>
    </x:font>
    <x:font>
      <x:b/>
      <x:sz val="10"/>
      <x:color rgb="FF173F50"/>
      <x:name val="Arial"/>
    </x:font>
    <x:font>
      <x:i/>
      <x:sz val="10"/>
      <x:color rgb="FF506A73"/>
      <x:name val="Arial"/>
    </x:font>
    <x:font>
      <x:b/>
      <x:sz val="10"/>
      <x:color rgb="FFFFFFFF"/>
      <x:name val="Arial"/>
    </x:font>
    <x:font>
      <x:b/>
      <x:sz val="10"/>
      <x:color rgb="FF0000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73F50"/>
      </x:patternFill>
    </x:fill>
    <x:fill>
      <x:patternFill patternType="solid">
        <x:fgColor rgb="FFFFF8E3"/>
      </x:patternFill>
    </x:fill>
    <x:fill>
      <x:patternFill patternType="solid">
        <x:fgColor rgb="FFDFEEF0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double">
        <x:color rgb="FF3ABCC6"/>
      </x:bottom>
      <x:diagonal/>
    </x:border>
    <x:border>
      <x:left/>
      <x:right/>
      <x:top/>
      <x:bottom style="thin">
        <x:color rgb="FFBDCED2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1" fontId="1" fillId="0" borderId="0" xfId="0" applyNumberFormat="1" applyFont="1" applyFill="1" applyBorder="1"/>
    <x:xf numFmtId="201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202" fontId="1" fillId="0" borderId="0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5" borderId="2" xfId="0" applyNumberFormat="1" applyFont="1" applyFill="1" applyBorder="1"/>
    <x:xf numFmtId="203" fontId="6" fillId="3" borderId="0" xfId="0" applyNumberFormat="1" applyFont="1" applyFill="1" applyBorder="1" applyAlignment="1">
      <x:alignment horizontal="center" vertical="center" wrapText="1"/>
    </x:xf>
    <x:xf numFmtId="201" fontId="4" fillId="5" borderId="0" xfId="0" applyNumberFormat="1" applyFont="1" applyFill="1" applyBorder="1"/>
    <x:xf numFmtId="201" fontId="3" fillId="4" borderId="0" xfId="0" applyNumberFormat="1" applyFont="1" applyFill="1" applyBorder="1"/>
    <x:xf numFmtId="201" fontId="7" fillId="0" borderId="2" xfId="0" applyNumberFormat="1" applyFont="1" applyFill="1" applyBorder="1"/>
    <x:xf numFmtId="201" fontId="7" fillId="5" borderId="2" xfId="0" applyNumberFormat="1" applyFont="1" applyFill="1" applyBorder="1"/>
    <x:xf numFmtId="201" fontId="1" fillId="0" borderId="0" xfId="0" applyNumberFormat="1" applyFont="1" applyFill="1" applyBorder="1" applyAlignment="1">
      <x:alignment horizontal="right"/>
    </x:xf>
    <x:xf numFmtId="201" fontId="4" fillId="5" borderId="0" xfId="0" applyNumberFormat="1" applyFont="1" applyFill="1" applyBorder="1" applyAlignment="1">
      <x:alignment horizontal="right"/>
    </x:xf>
    <x:xf numFmtId="201" fontId="3" fillId="4" borderId="0" xfId="0" applyNumberFormat="1" applyFont="1" applyFill="1" applyBorder="1" applyAlignment="1">
      <x:alignment horizontal="right"/>
    </x:xf>
    <x:xf numFmtId="201" fontId="7" fillId="0" borderId="2" xfId="0" applyNumberFormat="1" applyFont="1" applyFill="1" applyBorder="1" applyAlignment="1">
      <x:alignment horizontal="right"/>
    </x:xf>
    <x:xf numFmtId="201" fontId="7" fillId="5" borderId="2" xfId="0" applyNumberFormat="1" applyFont="1" applyFill="1" applyBorder="1" applyAlignment="1">
      <x:alignment horizontal="right"/>
    </x:xf>
    <x:xf numFmtId="204" fontId="1" fillId="0" borderId="0" xfId="0" applyNumberFormat="1" applyFont="1" applyFill="1" applyBorder="1" applyAlignment="1">
      <x:alignment horizontal="right"/>
    </x:xf>
    <x:xf numFmtId="204" fontId="7" fillId="0" borderId="2" xfId="0" applyNumberFormat="1" applyFont="1" applyFill="1" applyBorder="1" applyAlignment="1">
      <x:alignment horizontal="right"/>
    </x:xf>
    <x:xf numFmtId="204" fontId="7" fillId="5" borderId="2" xfId="0" applyNumberFormat="1" applyFont="1" applyFill="1" applyBorder="1" applyAlignment="1">
      <x:alignment horizontal="right"/>
    </x:xf>
    <x:xf numFmtId="204" fontId="3" fillId="2" borderId="0" xfId="0" applyNumberFormat="1" applyFont="1" applyFill="1" applyBorder="1"/>
    <x:xf numFmtId="204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A12A23"/>
      </x:font>
      <x:fill>
        <x:patternFill patternType="solid">
          <x:bgColor rgb="FFFBE5E3"/>
        </x:patternFill>
      </x:fill>
    </x:dxf>
    <x:dxf>
      <x:font>
        <x:b/>
        <x:color rgb="FFA12A23"/>
      </x:font>
      <x:fill>
        <x:patternFill patternType="solid">
          <x:bgColor rgb="FFFBE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64bc72aa8404a" /><Relationship Type="http://schemas.openxmlformats.org/officeDocument/2006/relationships/theme" Target="/xl/theme/theme1.xml" Id="R2274a94720bb4ebb" /><Relationship Type="http://schemas.openxmlformats.org/officeDocument/2006/relationships/sharedStrings" Target="/xl/sharedStrings.xml" Id="Ra1ebf352b932433b" /><Relationship Type="http://schemas.openxmlformats.org/officeDocument/2006/relationships/worksheet" Target="/xl/worksheets/sheet1.xml" Id="R1c843191394a40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50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2" max="2" width="37" hidden="0" customWidth="1"/>
    <x:col min="3" max="3" width="3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3" hidden="0" customWidth="1"/>
    <x:col min="9" max="9" width="13" hidden="0" customWidth="1"/>
    <x:col min="10" max="10" width="13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2" ht="23" customHeight="1">
      <x:c r="B2" s="2" t="str">
        <x:v>ScaleRedi 13-week cash flow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3" customHeight="1"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3" customHeight="1">
      <x:c r="B4" s="1" t="str">
        <x:v>First week begins (Monday)</x:v>
      </x:c>
      <x:c r="C4" s="1"/>
      <x:c r="D4" s="6" t="d">
        <x:v>2026-10-12T00:00:00.000Z</x:v>
      </x:c>
      <x:c r="E4" s="1"/>
      <x:c r="F4" s="1"/>
      <x:c r="G4" s="1"/>
      <x:c r="H4" s="1" t="str">
        <x:v>Ending cash, week 13</x:v>
      </x:c>
      <x:c r="I4" s="1"/>
      <x:c r="J4" s="1"/>
      <x:c r="K4" s="1"/>
      <x:c r="L4" s="38" t="str">
        <x:f>IF(COUNT(D32:P32)=13,P32,"")</x:f>
      </x:c>
      <x:c r="M4" s="1"/>
      <x:c r="N4" s="1"/>
      <x:c r="O4" s="1"/>
      <x:c r="P4" s="1"/>
    </x:row>
    <x:row r="5" ht="23" customHeight="1">
      <x:c r="B5" s="1" t="str">
        <x:v>Opening cash (USD)</x:v>
      </x:c>
      <x:c r="C5" s="1"/>
      <x:c r="D5" s="37"/>
      <x:c r="E5" s="1"/>
      <x:c r="F5" s="1"/>
      <x:c r="G5" s="1"/>
      <x:c r="H5" s="1" t="str">
        <x:v>Lowest closing cash</x:v>
      </x:c>
      <x:c r="I5" s="1"/>
      <x:c r="J5" s="1"/>
      <x:c r="K5" s="1"/>
      <x:c r="L5" s="38" t="str">
        <x:f>IF(COUNT(D32:P32)=13,MIN(D32:P32),"")</x:f>
      </x:c>
      <x:c r="M5" s="1"/>
      <x:c r="N5" s="1"/>
      <x:c r="O5" s="1"/>
      <x:c r="P5" s="1"/>
    </x:row>
    <x:row r="6" ht="23" customHeight="1">
      <x:c r="B6" s="1" t="str">
        <x:v>Minimum cash reserve (USD)</x:v>
      </x:c>
      <x:c r="C6" s="1"/>
      <x:c r="D6" s="37" t="n">
        <x:v>0</x:v>
      </x:c>
      <x:c r="E6" s="1"/>
      <x:c r="F6" s="1"/>
      <x:c r="G6" s="1"/>
      <x:c r="H6" s="1" t="str">
        <x:v>Lowest cash above reserve</x:v>
      </x:c>
      <x:c r="I6" s="1"/>
      <x:c r="J6" s="1"/>
      <x:c r="K6" s="1"/>
      <x:c r="L6" s="38" t="str">
        <x:f>IF(COUNT(D32:P32)=13,MIN(D32:P32)-D6,"")</x:f>
      </x:c>
      <x:c r="M6" s="1"/>
      <x:c r="N6" s="1"/>
      <x:c r="O6" s="1"/>
      <x:c r="P6" s="1"/>
    </x:row>
    <x:row r="7" ht="23" customHeight="1"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3" customHeight="1">
      <x:c r="B8" s="10" t="str">
        <x:v>Blue cells are editable. Enter positive receipts and payments when cash is expected to move. Blank categories count as zero.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0" customHeight="1">
      <x:c r="B9" s="14" t="str">
        <x:v>Forecast week</x:v>
      </x:c>
      <x:c r="C9" s="14"/>
      <x:c r="D9" s="24" t="n">
        <x:f>IF(ISNUMBER($D$4),$D$4,"")</x:f>
        <x:v>46307</x:v>
      </x:c>
      <x:c r="E9" s="24" t="n">
        <x:f>IF(ISNUMBER(D9),D9+7,"")</x:f>
        <x:v>46314</x:v>
      </x:c>
      <x:c r="F9" s="24" t="n">
        <x:f>IF(ISNUMBER(E9),E9+7,"")</x:f>
        <x:v>46321</x:v>
      </x:c>
      <x:c r="G9" s="24" t="n">
        <x:f>IF(ISNUMBER(F9),F9+7,"")</x:f>
        <x:v>46328</x:v>
      </x:c>
      <x:c r="H9" s="24" t="n">
        <x:f>IF(ISNUMBER(G9),G9+7,"")</x:f>
        <x:v>46335</x:v>
      </x:c>
      <x:c r="I9" s="24" t="n">
        <x:f>IF(ISNUMBER(H9),H9+7,"")</x:f>
        <x:v>46342</x:v>
      </x:c>
      <x:c r="J9" s="24" t="n">
        <x:f>IF(ISNUMBER(I9),I9+7,"")</x:f>
        <x:v>46349</x:v>
      </x:c>
      <x:c r="K9" s="24" t="n">
        <x:f>IF(ISNUMBER(J9),J9+7,"")</x:f>
        <x:v>46356</x:v>
      </x:c>
      <x:c r="L9" s="24" t="n">
        <x:f>IF(ISNUMBER(K9),K9+7,"")</x:f>
        <x:v>46363</x:v>
      </x:c>
      <x:c r="M9" s="24" t="n">
        <x:f>IF(ISNUMBER(L9),L9+7,"")</x:f>
        <x:v>46370</x:v>
      </x:c>
      <x:c r="N9" s="24" t="n">
        <x:f>IF(ISNUMBER(M9),M9+7,"")</x:f>
        <x:v>46377</x:v>
      </x:c>
      <x:c r="O9" s="24" t="n">
        <x:f>IF(ISNUMBER(N9),N9+7,"")</x:f>
        <x:v>46384</x:v>
      </x:c>
      <x:c r="P9" s="24" t="n">
        <x:f>IF(ISNUMBER(O9),O9+7,"")</x:f>
        <x:v>46391</x:v>
      </x:c>
    </x:row>
    <x:row r="10" ht="23" customHeight="1">
      <x:c r="B10" s="1" t="str">
        <x:v>Opening cash</x:v>
      </x:c>
      <x:c r="C10" s="1"/>
      <x:c r="D10" s="34" t="str">
        <x:f>IF(ISNUMBER($D$5),$D$5,"")</x:f>
      </x:c>
      <x:c r="E10" s="34" t="str">
        <x:f>IF(ISNUMBER(D32),D32,"")</x:f>
      </x:c>
      <x:c r="F10" s="34" t="str">
        <x:f>IF(ISNUMBER(E32),E32,"")</x:f>
      </x:c>
      <x:c r="G10" s="34" t="str">
        <x:f>IF(ISNUMBER(F32),F32,"")</x:f>
      </x:c>
      <x:c r="H10" s="34" t="str">
        <x:f>IF(ISNUMBER(G32),G32,"")</x:f>
      </x:c>
      <x:c r="I10" s="34" t="str">
        <x:f>IF(ISNUMBER(H32),H32,"")</x:f>
      </x:c>
      <x:c r="J10" s="34" t="str">
        <x:f>IF(ISNUMBER(I32),I32,"")</x:f>
      </x:c>
      <x:c r="K10" s="34" t="str">
        <x:f>IF(ISNUMBER(J32),J32,"")</x:f>
      </x:c>
      <x:c r="L10" s="34" t="str">
        <x:f>IF(ISNUMBER(K32),K32,"")</x:f>
      </x:c>
      <x:c r="M10" s="34" t="str">
        <x:f>IF(ISNUMBER(L32),L32,"")</x:f>
      </x:c>
      <x:c r="N10" s="34" t="str">
        <x:f>IF(ISNUMBER(M32),M32,"")</x:f>
      </x:c>
      <x:c r="O10" s="34" t="str">
        <x:f>IF(ISNUMBER(N32),N32,"")</x:f>
      </x:c>
      <x:c r="P10" s="34" t="str">
        <x:f>IF(ISNUMBER(O32),O32,"")</x:f>
      </x:c>
    </x:row>
    <x:row r="11" ht="23" customHeight="1">
      <x:c r="B11" s="1"/>
      <x:c r="C11" s="1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  <x:c r="P11" s="29"/>
    </x:row>
    <x:row r="12" ht="23" customHeight="1">
      <x:c r="B12" s="20" t="str">
        <x:v>CASH RECEIPTS</x:v>
      </x:c>
      <x:c r="C12" s="2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</x:row>
    <x:row r="13" ht="23" customHeight="1">
      <x:c r="B13" s="18" t="str">
        <x:v>Customer collections</x:v>
      </x:c>
      <x:c r="C13" s="1"/>
      <x:c r="D13" s="31"/>
      <x:c r="E13" s="31"/>
      <x:c r="F13" s="31"/>
      <x:c r="G13" s="31"/>
      <x:c r="H13" s="31"/>
      <x:c r="I13" s="31"/>
      <x:c r="J13" s="31"/>
      <x:c r="K13" s="31"/>
      <x:c r="L13" s="31"/>
      <x:c r="M13" s="31"/>
      <x:c r="N13" s="31"/>
      <x:c r="O13" s="31"/>
      <x:c r="P13" s="31"/>
    </x:row>
    <x:row r="14" ht="23" customHeight="1">
      <x:c r="B14" s="18" t="str">
        <x:v>Other operating receipts</x:v>
      </x:c>
      <x:c r="C14" s="1"/>
      <x:c r="D14" s="31"/>
      <x:c r="E14" s="31"/>
      <x:c r="F14" s="31"/>
      <x:c r="G14" s="31"/>
      <x:c r="H14" s="31"/>
      <x:c r="I14" s="31"/>
      <x:c r="J14" s="31"/>
      <x:c r="K14" s="31"/>
      <x:c r="L14" s="31"/>
      <x:c r="M14" s="31"/>
      <x:c r="N14" s="31"/>
      <x:c r="O14" s="31"/>
      <x:c r="P14" s="31"/>
    </x:row>
    <x:row r="15" ht="23" customHeight="1">
      <x:c r="B15" s="18" t="str">
        <x:v>Equity and loan proceeds</x:v>
      </x:c>
      <x:c r="C15" s="1"/>
      <x:c r="D15" s="31"/>
      <x:c r="E15" s="31"/>
      <x:c r="F15" s="31"/>
      <x:c r="G15" s="31"/>
      <x:c r="H15" s="31"/>
      <x:c r="I15" s="31"/>
      <x:c r="J15" s="31"/>
      <x:c r="K15" s="31"/>
      <x:c r="L15" s="31"/>
      <x:c r="M15" s="31"/>
      <x:c r="N15" s="31"/>
      <x:c r="O15" s="31"/>
      <x:c r="P15" s="31"/>
    </x:row>
    <x:row r="16" ht="23" customHeight="1">
      <x:c r="B16" s="18" t="str">
        <x:v>Asset sales and other receipts</x:v>
      </x:c>
      <x:c r="C16" s="1"/>
      <x:c r="D16" s="31"/>
      <x:c r="E16" s="31"/>
      <x:c r="F16" s="31"/>
      <x:c r="G16" s="31"/>
      <x:c r="H16" s="31"/>
      <x:c r="I16" s="31"/>
      <x:c r="J16" s="31"/>
      <x:c r="K16" s="31"/>
      <x:c r="L16" s="31"/>
      <x:c r="M16" s="31"/>
      <x:c r="N16" s="31"/>
      <x:c r="O16" s="31"/>
      <x:c r="P16" s="31"/>
    </x:row>
    <x:row r="17" ht="23" customHeight="1">
      <x:c r="B17" s="22" t="str">
        <x:v>Total receipts</x:v>
      </x:c>
      <x:c r="C17" s="22"/>
      <x:c r="D17" s="35" t="n">
        <x:f>SUM(D13:D16)</x:f>
        <x:v>0</x:v>
      </x:c>
      <x:c r="E17" s="35" t="n">
        <x:f>SUM(E13:E16)</x:f>
        <x:v>0</x:v>
      </x:c>
      <x:c r="F17" s="35" t="n">
        <x:f>SUM(F13:F16)</x:f>
        <x:v>0</x:v>
      </x:c>
      <x:c r="G17" s="35" t="n">
        <x:f>SUM(G13:G16)</x:f>
        <x:v>0</x:v>
      </x:c>
      <x:c r="H17" s="35" t="n">
        <x:f>SUM(H13:H16)</x:f>
        <x:v>0</x:v>
      </x:c>
      <x:c r="I17" s="35" t="n">
        <x:f>SUM(I13:I16)</x:f>
        <x:v>0</x:v>
      </x:c>
      <x:c r="J17" s="35" t="n">
        <x:f>SUM(J13:J16)</x:f>
        <x:v>0</x:v>
      </x:c>
      <x:c r="K17" s="35" t="n">
        <x:f>SUM(K13:K16)</x:f>
        <x:v>0</x:v>
      </x:c>
      <x:c r="L17" s="35" t="n">
        <x:f>SUM(L13:L16)</x:f>
        <x:v>0</x:v>
      </x:c>
      <x:c r="M17" s="35" t="n">
        <x:f>SUM(M13:M16)</x:f>
        <x:v>0</x:v>
      </x:c>
      <x:c r="N17" s="35" t="n">
        <x:f>SUM(N13:N16)</x:f>
        <x:v>0</x:v>
      </x:c>
      <x:c r="O17" s="35" t="n">
        <x:f>SUM(O13:O16)</x:f>
        <x:v>0</x:v>
      </x:c>
      <x:c r="P17" s="35" t="n">
        <x:f>SUM(P13:P16)</x:f>
        <x:v>0</x:v>
      </x:c>
    </x:row>
    <x:row r="18" ht="23" customHeight="1">
      <x:c r="B18" s="1"/>
      <x:c r="C18" s="1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29"/>
    </x:row>
    <x:row r="19" ht="23" customHeight="1">
      <x:c r="B19" s="20" t="str">
        <x:v>CASH PAYMENTS</x:v>
      </x:c>
      <x:c r="C19" s="2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</x:row>
    <x:row r="20" ht="23" customHeight="1">
      <x:c r="B20" s="18" t="str">
        <x:v>Payroll and employee benefits</x:v>
      </x:c>
      <x:c r="C20" s="1"/>
      <x:c r="D20" s="31"/>
      <x:c r="E20" s="31"/>
      <x:c r="F20" s="31"/>
      <x:c r="G20" s="31"/>
      <x:c r="H20" s="31"/>
      <x:c r="I20" s="31"/>
      <x:c r="J20" s="31"/>
      <x:c r="K20" s="31"/>
      <x:c r="L20" s="31"/>
      <x:c r="M20" s="31"/>
      <x:c r="N20" s="31"/>
      <x:c r="O20" s="31"/>
      <x:c r="P20" s="31"/>
    </x:row>
    <x:row r="21" ht="23" customHeight="1">
      <x:c r="B21" s="18" t="str">
        <x:v>Contractors</x:v>
      </x:c>
      <x:c r="C21" s="1"/>
      <x:c r="D21" s="31"/>
      <x:c r="E21" s="31"/>
      <x:c r="F21" s="31"/>
      <x:c r="G21" s="31"/>
      <x:c r="H21" s="31"/>
      <x:c r="I21" s="31"/>
      <x:c r="J21" s="31"/>
      <x:c r="K21" s="31"/>
      <x:c r="L21" s="31"/>
      <x:c r="M21" s="31"/>
      <x:c r="N21" s="31"/>
      <x:c r="O21" s="31"/>
      <x:c r="P21" s="31"/>
    </x:row>
    <x:row r="22" ht="23" customHeight="1">
      <x:c r="B22" s="18" t="str">
        <x:v>Vendors and inventory</x:v>
      </x:c>
      <x:c r="C22" s="1"/>
      <x:c r="D22" s="31"/>
      <x:c r="E22" s="31"/>
      <x:c r="F22" s="31"/>
      <x:c r="G22" s="31"/>
      <x:c r="H22" s="31"/>
      <x:c r="I22" s="31"/>
      <x:c r="J22" s="31"/>
      <x:c r="K22" s="31"/>
      <x:c r="L22" s="31"/>
      <x:c r="M22" s="31"/>
      <x:c r="N22" s="31"/>
      <x:c r="O22" s="31"/>
      <x:c r="P22" s="31"/>
    </x:row>
    <x:row r="23" ht="23" customHeight="1">
      <x:c r="B23" s="18" t="str">
        <x:v>Rent, software and other overhead</x:v>
      </x:c>
      <x:c r="C23" s="1"/>
      <x:c r="D23" s="31"/>
      <x:c r="E23" s="31"/>
      <x:c r="F23" s="31"/>
      <x:c r="G23" s="31"/>
      <x:c r="H23" s="31"/>
      <x:c r="I23" s="31"/>
      <x:c r="J23" s="31"/>
      <x:c r="K23" s="31"/>
      <x:c r="L23" s="31"/>
      <x:c r="M23" s="31"/>
      <x:c r="N23" s="31"/>
      <x:c r="O23" s="31"/>
      <x:c r="P23" s="31"/>
    </x:row>
    <x:row r="24" ht="23" customHeight="1">
      <x:c r="B24" s="18" t="str">
        <x:v>Taxes paid</x:v>
      </x:c>
      <x:c r="C24" s="1"/>
      <x:c r="D24" s="31"/>
      <x:c r="E24" s="31"/>
      <x:c r="F24" s="31"/>
      <x:c r="G24" s="31"/>
      <x:c r="H24" s="31"/>
      <x:c r="I24" s="31"/>
      <x:c r="J24" s="31"/>
      <x:c r="K24" s="31"/>
      <x:c r="L24" s="31"/>
      <x:c r="M24" s="31"/>
      <x:c r="N24" s="31"/>
      <x:c r="O24" s="31"/>
      <x:c r="P24" s="31"/>
    </x:row>
    <x:row r="25" ht="23" customHeight="1">
      <x:c r="B25" s="18" t="str">
        <x:v>Debt principal payments</x:v>
      </x:c>
      <x:c r="C25" s="1"/>
      <x:c r="D25" s="31"/>
      <x:c r="E25" s="31"/>
      <x:c r="F25" s="31"/>
      <x:c r="G25" s="31"/>
      <x:c r="H25" s="31"/>
      <x:c r="I25" s="31"/>
      <x:c r="J25" s="31"/>
      <x:c r="K25" s="31"/>
      <x:c r="L25" s="31"/>
      <x:c r="M25" s="31"/>
      <x:c r="N25" s="31"/>
      <x:c r="O25" s="31"/>
      <x:c r="P25" s="31"/>
    </x:row>
    <x:row r="26" ht="23" customHeight="1">
      <x:c r="B26" s="18" t="str">
        <x:v>Interest paid</x:v>
      </x:c>
      <x:c r="C26" s="1"/>
      <x:c r="D26" s="31"/>
      <x:c r="E26" s="31"/>
      <x:c r="F26" s="31"/>
      <x:c r="G26" s="31"/>
      <x:c r="H26" s="31"/>
      <x:c r="I26" s="31"/>
      <x:c r="J26" s="31"/>
      <x:c r="K26" s="31"/>
      <x:c r="L26" s="31"/>
      <x:c r="M26" s="31"/>
      <x:c r="N26" s="31"/>
      <x:c r="O26" s="31"/>
      <x:c r="P26" s="31"/>
    </x:row>
    <x:row r="27" ht="23" customHeight="1">
      <x:c r="B27" s="18" t="str">
        <x:v>Equipment and other capital spending</x:v>
      </x:c>
      <x:c r="C27" s="1"/>
      <x:c r="D27" s="31"/>
      <x:c r="E27" s="31"/>
      <x:c r="F27" s="31"/>
      <x:c r="G27" s="31"/>
      <x:c r="H27" s="31"/>
      <x:c r="I27" s="31"/>
      <x:c r="J27" s="31"/>
      <x:c r="K27" s="31"/>
      <x:c r="L27" s="31"/>
      <x:c r="M27" s="31"/>
      <x:c r="N27" s="31"/>
      <x:c r="O27" s="31"/>
      <x:c r="P27" s="31"/>
    </x:row>
    <x:row r="28" ht="23" customHeight="1">
      <x:c r="B28" s="18" t="str">
        <x:v>Other cash payments</x:v>
      </x:c>
      <x:c r="C28" s="1"/>
      <x:c r="D28" s="31"/>
      <x:c r="E28" s="31"/>
      <x:c r="F28" s="31"/>
      <x:c r="G28" s="31"/>
      <x:c r="H28" s="31"/>
      <x:c r="I28" s="31"/>
      <x:c r="J28" s="31"/>
      <x:c r="K28" s="31"/>
      <x:c r="L28" s="31"/>
      <x:c r="M28" s="31"/>
      <x:c r="N28" s="31"/>
      <x:c r="O28" s="31"/>
      <x:c r="P28" s="31"/>
    </x:row>
    <x:row r="29" ht="23" customHeight="1">
      <x:c r="B29" s="22" t="str">
        <x:v>Total payments</x:v>
      </x:c>
      <x:c r="C29" s="22"/>
      <x:c r="D29" s="35" t="n">
        <x:f>SUM(D20:D28)</x:f>
        <x:v>0</x:v>
      </x:c>
      <x:c r="E29" s="35" t="n">
        <x:f>SUM(E20:E28)</x:f>
        <x:v>0</x:v>
      </x:c>
      <x:c r="F29" s="35" t="n">
        <x:f>SUM(F20:F28)</x:f>
        <x:v>0</x:v>
      </x:c>
      <x:c r="G29" s="35" t="n">
        <x:f>SUM(G20:G28)</x:f>
        <x:v>0</x:v>
      </x:c>
      <x:c r="H29" s="35" t="n">
        <x:f>SUM(H20:H28)</x:f>
        <x:v>0</x:v>
      </x:c>
      <x:c r="I29" s="35" t="n">
        <x:f>SUM(I20:I28)</x:f>
        <x:v>0</x:v>
      </x:c>
      <x:c r="J29" s="35" t="n">
        <x:f>SUM(J20:J28)</x:f>
        <x:v>0</x:v>
      </x:c>
      <x:c r="K29" s="35" t="n">
        <x:f>SUM(K20:K28)</x:f>
        <x:v>0</x:v>
      </x:c>
      <x:c r="L29" s="35" t="n">
        <x:f>SUM(L20:L28)</x:f>
        <x:v>0</x:v>
      </x:c>
      <x:c r="M29" s="35" t="n">
        <x:f>SUM(M20:M28)</x:f>
        <x:v>0</x:v>
      </x:c>
      <x:c r="N29" s="35" t="n">
        <x:f>SUM(N20:N28)</x:f>
        <x:v>0</x:v>
      </x:c>
      <x:c r="O29" s="35" t="n">
        <x:f>SUM(O20:O28)</x:f>
        <x:v>0</x:v>
      </x:c>
      <x:c r="P29" s="35" t="n">
        <x:f>SUM(P20:P28)</x:f>
        <x:v>0</x:v>
      </x:c>
    </x:row>
    <x:row r="30" ht="23" customHeight="1">
      <x:c r="B30" s="22" t="str">
        <x:v>Net cash flow</x:v>
      </x:c>
      <x:c r="C30" s="22"/>
      <x:c r="D30" s="35" t="n">
        <x:f>D17-D29</x:f>
        <x:v>0</x:v>
      </x:c>
      <x:c r="E30" s="35" t="n">
        <x:f>E17-E29</x:f>
        <x:v>0</x:v>
      </x:c>
      <x:c r="F30" s="35" t="n">
        <x:f>F17-F29</x:f>
        <x:v>0</x:v>
      </x:c>
      <x:c r="G30" s="35" t="n">
        <x:f>G17-G29</x:f>
        <x:v>0</x:v>
      </x:c>
      <x:c r="H30" s="35" t="n">
        <x:f>H17-H29</x:f>
        <x:v>0</x:v>
      </x:c>
      <x:c r="I30" s="35" t="n">
        <x:f>I17-I29</x:f>
        <x:v>0</x:v>
      </x:c>
      <x:c r="J30" s="35" t="n">
        <x:f>J17-J29</x:f>
        <x:v>0</x:v>
      </x:c>
      <x:c r="K30" s="35" t="n">
        <x:f>K17-K29</x:f>
        <x:v>0</x:v>
      </x:c>
      <x:c r="L30" s="35" t="n">
        <x:f>L17-L29</x:f>
        <x:v>0</x:v>
      </x:c>
      <x:c r="M30" s="35" t="n">
        <x:f>M17-M29</x:f>
        <x:v>0</x:v>
      </x:c>
      <x:c r="N30" s="35" t="n">
        <x:f>N17-N29</x:f>
        <x:v>0</x:v>
      </x:c>
      <x:c r="O30" s="35" t="n">
        <x:f>O17-O29</x:f>
        <x:v>0</x:v>
      </x:c>
      <x:c r="P30" s="35" t="n">
        <x:f>P17-P29</x:f>
        <x:v>0</x:v>
      </x:c>
    </x:row>
    <x:row r="31" ht="23" customHeight="1">
      <x:c r="B31" s="1"/>
      <x:c r="C31" s="1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  <x:c r="P31" s="29"/>
    </x:row>
    <x:row r="32" ht="23" customHeight="1">
      <x:c r="B32" s="23" t="str">
        <x:v>Closing cash</x:v>
      </x:c>
      <x:c r="C32" s="23"/>
      <x:c r="D32" s="36" t="str">
        <x:f>IF(AND(ISNUMBER(D10),ISNUMBER(D9)),D10+D30,"")</x:f>
      </x:c>
      <x:c r="E32" s="36" t="str">
        <x:f>IF(AND(ISNUMBER(E10),ISNUMBER(E9)),E10+E30,"")</x:f>
      </x:c>
      <x:c r="F32" s="36" t="str">
        <x:f>IF(AND(ISNUMBER(F10),ISNUMBER(F9)),F10+F30,"")</x:f>
      </x:c>
      <x:c r="G32" s="36" t="str">
        <x:f>IF(AND(ISNUMBER(G10),ISNUMBER(G9)),G10+G30,"")</x:f>
      </x:c>
      <x:c r="H32" s="36" t="str">
        <x:f>IF(AND(ISNUMBER(H10),ISNUMBER(H9)),H10+H30,"")</x:f>
      </x:c>
      <x:c r="I32" s="36" t="str">
        <x:f>IF(AND(ISNUMBER(I10),ISNUMBER(I9)),I10+I30,"")</x:f>
      </x:c>
      <x:c r="J32" s="36" t="str">
        <x:f>IF(AND(ISNUMBER(J10),ISNUMBER(J9)),J10+J30,"")</x:f>
      </x:c>
      <x:c r="K32" s="36" t="str">
        <x:f>IF(AND(ISNUMBER(K10),ISNUMBER(K9)),K10+K30,"")</x:f>
      </x:c>
      <x:c r="L32" s="36" t="str">
        <x:f>IF(AND(ISNUMBER(L10),ISNUMBER(L9)),L10+L30,"")</x:f>
      </x:c>
      <x:c r="M32" s="36" t="str">
        <x:f>IF(AND(ISNUMBER(M10),ISNUMBER(M9)),M10+M30,"")</x:f>
      </x:c>
      <x:c r="N32" s="36" t="str">
        <x:f>IF(AND(ISNUMBER(N10),ISNUMBER(N9)),N10+N30,"")</x:f>
      </x:c>
      <x:c r="O32" s="36" t="str">
        <x:f>IF(AND(ISNUMBER(O10),ISNUMBER(O9)),O10+O30,"")</x:f>
      </x:c>
      <x:c r="P32" s="36" t="str">
        <x:f>IF(AND(ISNUMBER(P10),ISNUMBER(P9)),P10+P30,"")</x:f>
      </x:c>
    </x:row>
    <x:row r="33" ht="23" customHeight="1">
      <x:c r="B33" s="22" t="str">
        <x:v>Cash above minimum reserve</x:v>
      </x:c>
      <x:c r="C33" s="22"/>
      <x:c r="D33" s="35" t="str">
        <x:f>IF(ISNUMBER(D32),D32-$D$6,"")</x:f>
      </x:c>
      <x:c r="E33" s="35" t="str">
        <x:f>IF(ISNUMBER(E32),E32-$D$6,"")</x:f>
      </x:c>
      <x:c r="F33" s="35" t="str">
        <x:f>IF(ISNUMBER(F32),F32-$D$6,"")</x:f>
      </x:c>
      <x:c r="G33" s="35" t="str">
        <x:f>IF(ISNUMBER(G32),G32-$D$6,"")</x:f>
      </x:c>
      <x:c r="H33" s="35" t="str">
        <x:f>IF(ISNUMBER(H32),H32-$D$6,"")</x:f>
      </x:c>
      <x:c r="I33" s="35" t="str">
        <x:f>IF(ISNUMBER(I32),I32-$D$6,"")</x:f>
      </x:c>
      <x:c r="J33" s="35" t="str">
        <x:f>IF(ISNUMBER(J32),J32-$D$6,"")</x:f>
      </x:c>
      <x:c r="K33" s="35" t="str">
        <x:f>IF(ISNUMBER(K32),K32-$D$6,"")</x:f>
      </x:c>
      <x:c r="L33" s="35" t="str">
        <x:f>IF(ISNUMBER(L32),L32-$D$6,"")</x:f>
      </x:c>
      <x:c r="M33" s="35" t="str">
        <x:f>IF(ISNUMBER(M32),M32-$D$6,"")</x:f>
      </x:c>
      <x:c r="N33" s="35" t="str">
        <x:f>IF(ISNUMBER(N32),N32-$D$6,"")</x:f>
      </x:c>
      <x:c r="O33" s="35" t="str">
        <x:f>IF(ISNUMBER(O32),O32-$D$6,"")</x:f>
      </x:c>
      <x:c r="P33" s="35" t="str">
        <x:f>IF(ISNUMBER(P32),P32-$D$6,"")</x:f>
      </x:c>
    </x:row>
    <x:row r="34" ht="36" customHeight="1">
      <x:c r="B34" s="1" t="str">
        <x:v>Weekly position</x:v>
      </x:c>
      <x:c r="C34" s="1"/>
      <x:c r="D34" s="39" t="str">
        <x:f>IF(ISNUMBER($D$4),IF(ISNUMBER(D32),IF(D32&lt;0,"Cash shortfall",IF(D33&lt;0,"Below reserve","Above reserve")),"Enter opening cash"),"Enter start date")</x:f>
        <x:v>Enter opening cash</x:v>
      </x:c>
      <x:c r="E34" s="39" t="str">
        <x:f>IF(ISNUMBER($D$4),IF(ISNUMBER(E32),IF(E32&lt;0,"Cash shortfall",IF(E33&lt;0,"Below reserve","Above reserve")),"Enter opening cash"),"Enter start date")</x:f>
        <x:v>Enter opening cash</x:v>
      </x:c>
      <x:c r="F34" s="39" t="str">
        <x:f>IF(ISNUMBER($D$4),IF(ISNUMBER(F32),IF(F32&lt;0,"Cash shortfall",IF(F33&lt;0,"Below reserve","Above reserve")),"Enter opening cash"),"Enter start date")</x:f>
        <x:v>Enter opening cash</x:v>
      </x:c>
      <x:c r="G34" s="39" t="str">
        <x:f>IF(ISNUMBER($D$4),IF(ISNUMBER(G32),IF(G32&lt;0,"Cash shortfall",IF(G33&lt;0,"Below reserve","Above reserve")),"Enter opening cash"),"Enter start date")</x:f>
        <x:v>Enter opening cash</x:v>
      </x:c>
      <x:c r="H34" s="39" t="str">
        <x:f>IF(ISNUMBER($D$4),IF(ISNUMBER(H32),IF(H32&lt;0,"Cash shortfall",IF(H33&lt;0,"Below reserve","Above reserve")),"Enter opening cash"),"Enter start date")</x:f>
        <x:v>Enter opening cash</x:v>
      </x:c>
      <x:c r="I34" s="39" t="str">
        <x:f>IF(ISNUMBER($D$4),IF(ISNUMBER(I32),IF(I32&lt;0,"Cash shortfall",IF(I33&lt;0,"Below reserve","Above reserve")),"Enter opening cash"),"Enter start date")</x:f>
        <x:v>Enter opening cash</x:v>
      </x:c>
      <x:c r="J34" s="39" t="str">
        <x:f>IF(ISNUMBER($D$4),IF(ISNUMBER(J32),IF(J32&lt;0,"Cash shortfall",IF(J33&lt;0,"Below reserve","Above reserve")),"Enter opening cash"),"Enter start date")</x:f>
        <x:v>Enter opening cash</x:v>
      </x:c>
      <x:c r="K34" s="39" t="str">
        <x:f>IF(ISNUMBER($D$4),IF(ISNUMBER(K32),IF(K32&lt;0,"Cash shortfall",IF(K33&lt;0,"Below reserve","Above reserve")),"Enter opening cash"),"Enter start date")</x:f>
        <x:v>Enter opening cash</x:v>
      </x:c>
      <x:c r="L34" s="39" t="str">
        <x:f>IF(ISNUMBER($D$4),IF(ISNUMBER(L32),IF(L32&lt;0,"Cash shortfall",IF(L33&lt;0,"Below reserve","Above reserve")),"Enter opening cash"),"Enter start date")</x:f>
        <x:v>Enter opening cash</x:v>
      </x:c>
      <x:c r="M34" s="39" t="str">
        <x:f>IF(ISNUMBER($D$4),IF(ISNUMBER(M32),IF(M32&lt;0,"Cash shortfall",IF(M33&lt;0,"Below reserve","Above reserve")),"Enter opening cash"),"Enter start date")</x:f>
        <x:v>Enter opening cash</x:v>
      </x:c>
      <x:c r="N34" s="39" t="str">
        <x:f>IF(ISNUMBER($D$4),IF(ISNUMBER(N32),IF(N32&lt;0,"Cash shortfall",IF(N33&lt;0,"Below reserve","Above reserve")),"Enter opening cash"),"Enter start date")</x:f>
        <x:v>Enter opening cash</x:v>
      </x:c>
      <x:c r="O34" s="39" t="str">
        <x:f>IF(ISNUMBER($D$4),IF(ISNUMBER(O32),IF(O32&lt;0,"Cash shortfall",IF(O33&lt;0,"Below reserve","Above reserve")),"Enter opening cash"),"Enter start date")</x:f>
        <x:v>Enter opening cash</x:v>
      </x:c>
      <x:c r="P34" s="39" t="str">
        <x:f>IF(ISNUMBER($D$4),IF(ISNUMBER(P32),IF(P32&lt;0,"Cash shortfall",IF(P33&lt;0,"Below reserve","Above reserve")),"Enter opening cash"),"Enter start date")</x:f>
        <x:v>Enter opening cash</x:v>
      </x:c>
    </x:row>
    <x:row r="35" ht="23" customHeight="1"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3" customHeight="1">
      <x:c r="B36" s="10" t="str">
        <x:v>Refresh weekly: compare forecast with actual cash, then copy the last closing cash into opening cash for the next forecast.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3" customHeight="1">
      <x:c r="B37" s="10" t="str">
        <x:v>Use expected payment dates, not invoice or revenue-recognition dates. Add financing only when timing is supportable.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</x:sheetData>
  <x:conditionalFormatting sqref="D33:P33">
    <x:cfRule type="cellIs" dxfId="0" priority="1" operator="lessThan">
      <x:formula>0</x:formula>
    </x:cfRule>
  </x:conditionalFormatting>
  <x:conditionalFormatting sqref="D32:P32">
    <x:cfRule type="cellIs" dxfId="1" priority="2" operator="lessThan">
      <x:formula>0</x:formula>
    </x:cfRule>
  </x:conditionalFormatting>
  <x:pageMargins left="0.7" right="0.7" top="0.75" bottom="0.75" header="0.3" footer="0.3"/>
</x:worksheet>
</file>